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inh Chi Phi An Exc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"/>
    <numFmt numFmtId="165" formatCode="0.0%"/>
  </numFmts>
  <fonts count="9">
    <font>
      <name val="Calibri"/>
      <family val="2"/>
      <color theme="1"/>
      <sz val="11"/>
      <scheme val="minor"/>
    </font>
    <font>
      <name val="Arial"/>
      <b val="1"/>
      <color rgb="00312E81"/>
      <sz val="16"/>
    </font>
    <font>
      <name val="Arial"/>
      <i val="1"/>
      <color rgb="004B5563"/>
      <sz val="10"/>
    </font>
    <font>
      <name val="Arial"/>
      <b val="1"/>
      <color rgb="00FFFFFF"/>
      <sz val="11"/>
    </font>
    <font>
      <name val="Arial"/>
      <b val="1"/>
      <sz val="10"/>
    </font>
    <font>
      <name val="Arial"/>
      <sz val="10"/>
    </font>
    <font>
      <name val="Arial"/>
      <i val="1"/>
      <color rgb="006B7280"/>
      <sz val="9"/>
    </font>
    <font>
      <name val="Arial"/>
      <b val="1"/>
      <color rgb="00991B1B"/>
      <sz val="11"/>
    </font>
    <font>
      <name val="Arial"/>
      <b val="1"/>
      <color rgb="001E3A8A"/>
      <sz val="10"/>
    </font>
  </fonts>
  <fills count="6">
    <fill>
      <patternFill/>
    </fill>
    <fill>
      <patternFill patternType="gray125"/>
    </fill>
    <fill>
      <patternFill patternType="solid">
        <fgColor rgb="00312E81"/>
        <bgColor rgb="00312E81"/>
      </patternFill>
    </fill>
    <fill>
      <patternFill patternType="solid">
        <fgColor rgb="00FEF3C7"/>
        <bgColor rgb="00FEF3C7"/>
      </patternFill>
    </fill>
    <fill>
      <patternFill patternType="solid">
        <fgColor rgb="00FEE2E2"/>
        <bgColor rgb="00FEE2E2"/>
      </patternFill>
    </fill>
    <fill>
      <patternFill patternType="solid">
        <fgColor rgb="00E0E7FF"/>
        <bgColor rgb="00E0E7FF"/>
      </patternFill>
    </fill>
  </fills>
  <borders count="3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top style="thin">
        <color rgb="00D1D5DB"/>
      </top>
      <bottom style="double">
        <color rgb="00111827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164" fontId="4" fillId="3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6" fillId="0" borderId="1" applyAlignment="1" pivotButton="0" quotePrefix="0" xfId="0">
      <alignment horizontal="left" vertical="center" wrapText="1"/>
    </xf>
    <xf numFmtId="3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left" vertical="center" wrapText="1"/>
    </xf>
    <xf numFmtId="3" fontId="4" fillId="0" borderId="1" applyAlignment="1" pivotButton="0" quotePrefix="0" xfId="0">
      <alignment horizontal="center" vertical="center"/>
    </xf>
    <xf numFmtId="164" fontId="4" fillId="0" borderId="1" applyAlignment="1" pivotButton="0" quotePrefix="0" xfId="0">
      <alignment horizontal="center" vertical="center"/>
    </xf>
    <xf numFmtId="0" fontId="4" fillId="4" borderId="2" applyAlignment="1" pivotButton="0" quotePrefix="0" xfId="0">
      <alignment horizontal="left" vertical="center" wrapText="1"/>
    </xf>
    <xf numFmtId="3" fontId="7" fillId="4" borderId="2" applyAlignment="1" pivotButton="0" quotePrefix="0" xfId="0">
      <alignment horizontal="center" vertical="center"/>
    </xf>
    <xf numFmtId="0" fontId="4" fillId="4" borderId="2" applyAlignment="1" pivotButton="0" quotePrefix="0" xfId="0">
      <alignment horizontal="center" vertical="center"/>
    </xf>
    <xf numFmtId="0" fontId="4" fillId="5" borderId="1" applyAlignment="1" pivotButton="0" quotePrefix="0" xfId="0">
      <alignment horizontal="left" vertical="center" wrapText="1"/>
    </xf>
    <xf numFmtId="164" fontId="8" fillId="5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D26"/>
  <sheetViews>
    <sheetView showGridLines="1" workbookViewId="0">
      <selection activeCell="A1" sqref="A1"/>
    </sheetView>
  </sheetViews>
  <sheetFormatPr baseColWidth="8" defaultRowHeight="15"/>
  <cols>
    <col width="55" customWidth="1" min="1" max="1"/>
    <col width="18" customWidth="1" min="2" max="2"/>
    <col width="15" customWidth="1" min="3" max="3"/>
    <col width="65" customWidth="1" min="4" max="4"/>
  </cols>
  <sheetData>
    <row r="2">
      <c r="A2" s="1" t="inlineStr">
        <is>
          <t>BẢNG TÍNH TOÁN CHI PHÍ ẨN KHI VẬN HÀNH BẰNG EXCEL THỦ CÔNG</t>
        </is>
      </c>
    </row>
    <row r="3">
      <c r="A3" s="2" t="inlineStr">
        <is>
          <t>Công cụ tự đánh giá hiệu suất vận hành và hao phí nhân công cho doanh nghiệp SME (Excel to App)</t>
        </is>
      </c>
    </row>
    <row r="5">
      <c r="A5" s="3" t="inlineStr">
        <is>
          <t>1. THÔNG SỐ ĐẦU VÀO (Hãy nhập số liệu thực tế của shop vào ô màu vàng)</t>
        </is>
      </c>
    </row>
    <row r="6">
      <c r="A6" s="4" t="inlineStr">
        <is>
          <t>Số lượng nhân sự đang sử dụng Excel để quản lý dữ liệu</t>
        </is>
      </c>
      <c r="B6" s="5" t="n">
        <v>4</v>
      </c>
      <c r="C6" s="6" t="inlineStr">
        <is>
          <t>nhân sự</t>
        </is>
      </c>
      <c r="D6" s="7" t="inlineStr">
        <is>
          <t>Tổng số nhân viên bán hàng, thủ kho, kế toán đang dùng Excel hàng ngày.</t>
        </is>
      </c>
    </row>
    <row r="7">
      <c r="A7" s="4" t="inlineStr">
        <is>
          <t>Mức lương trung bình của nhân sự sử dụng Excel</t>
        </is>
      </c>
      <c r="B7" s="8" t="n">
        <v>8000000</v>
      </c>
      <c r="C7" s="6" t="inlineStr">
        <is>
          <t>VND/tháng</t>
        </is>
      </c>
      <c r="D7" s="7" t="inlineStr">
        <is>
          <t>Mức lương cứng trung bình mỗi tháng của nhân viên.</t>
        </is>
      </c>
    </row>
    <row r="8">
      <c r="A8" s="4" t="inlineStr">
        <is>
          <t>Thời gian đối soát dữ liệu trung bình của 1 nhân sự mỗi ngày</t>
        </is>
      </c>
      <c r="B8" s="5" t="n">
        <v>1.5</v>
      </c>
      <c r="C8" s="6" t="inlineStr">
        <is>
          <t>giờ/ngày</t>
        </is>
      </c>
      <c r="D8" s="7" t="inlineStr">
        <is>
          <t>Thời gian nhân viên dành để nhập liệu, đối soát kho, công nợ, đơn hàng.</t>
        </is>
      </c>
    </row>
    <row r="9">
      <c r="A9" s="4" t="inlineStr">
        <is>
          <t>Số ngày làm việc tiêu chuẩn trong tháng của shop</t>
        </is>
      </c>
      <c r="B9" s="5" t="n">
        <v>26</v>
      </c>
      <c r="C9" s="6" t="inlineStr">
        <is>
          <t>ngày/tháng</t>
        </is>
      </c>
      <c r="D9" s="7" t="inlineStr">
        <is>
          <t>Mặc định 26 ngày (nghỉ chủ nhật) hoặc tùy chỉnh theo shop.</t>
        </is>
      </c>
    </row>
    <row r="10">
      <c r="A10" s="4" t="inlineStr">
        <is>
          <t>Số lượng đơn hàng hoặc giao dịch xử lý trung bình mỗi ngày</t>
        </is>
      </c>
      <c r="B10" s="5" t="n">
        <v>100</v>
      </c>
      <c r="C10" s="6" t="inlineStr">
        <is>
          <t>giao dịch/ngày</t>
        </is>
      </c>
      <c r="D10" s="7" t="inlineStr">
        <is>
          <t>Tổng lượng hóa đơn, đơn hàng, dòng dữ liệu phát sinh hàng ngày.</t>
        </is>
      </c>
    </row>
    <row r="11">
      <c r="A11" s="4" t="inlineStr">
        <is>
          <t>Tỷ lệ sai sót nhập liệu thủ công trung bình</t>
        </is>
      </c>
      <c r="B11" s="9" t="n">
        <v>0.01</v>
      </c>
      <c r="C11" s="6" t="inlineStr">
        <is>
          <t>percent</t>
        </is>
      </c>
      <c r="D11" s="7" t="inlineStr">
        <is>
          <t>Theo nghiên cứu của Viện kế toán Mỹ, tỷ lệ gõ nhầm dao động từ 1% - 3%.</t>
        </is>
      </c>
    </row>
    <row r="12">
      <c r="A12" s="4" t="inlineStr">
        <is>
          <t>Thời gian trung bình để tìm và sửa 1 lỗi sai dữ liệu</t>
        </is>
      </c>
      <c r="B12" s="5" t="n">
        <v>20</v>
      </c>
      <c r="C12" s="6" t="inlineStr">
        <is>
          <t>phút/lỗi</t>
        </is>
      </c>
      <c r="D12" s="7" t="inlineStr">
        <is>
          <t>Thời gian rà soát, đối chiếu hóa đơn và sửa công thức bị lệch.</t>
        </is>
      </c>
    </row>
    <row r="13">
      <c r="A13" s="4" t="inlineStr">
        <is>
          <t>Thu nhập/lương của chủ shop hoặc quản lý trực tiếp</t>
        </is>
      </c>
      <c r="B13" s="8" t="n">
        <v>15000000</v>
      </c>
      <c r="C13" s="6" t="inlineStr">
        <is>
          <t>VND/tháng</t>
        </is>
      </c>
      <c r="D13" s="7" t="inlineStr">
        <is>
          <t>Thu nhập quy đổi của người quản lý hoặc chủ shop.</t>
        </is>
      </c>
    </row>
    <row r="14">
      <c r="A14" s="4" t="inlineStr">
        <is>
          <t>Thời gian chủ shop/quản lý đối soát chéo số liệu mỗi tối</t>
        </is>
      </c>
      <c r="B14" s="5" t="n">
        <v>1</v>
      </c>
      <c r="C14" s="6" t="inlineStr">
        <is>
          <t>giờ/ngày</t>
        </is>
      </c>
      <c r="D14" s="7" t="inlineStr">
        <is>
          <t>Thời gian chủ shop kiểm tra lại báo cáo, chốt sổ tiền mặt và kho cuối ngày.</t>
        </is>
      </c>
    </row>
    <row r="16">
      <c r="A16" s="3" t="inlineStr">
        <is>
          <t>2. PHÂN TÍCH VÀ QUY ĐỔI CHI PHÍ ẨN VẬN HÀNH HÀNG THÁNG</t>
        </is>
      </c>
    </row>
    <row r="17">
      <c r="A17" s="10" t="inlineStr">
        <is>
          <t>Chi phí trung bình mỗi giờ làm việc của nhân sự</t>
        </is>
      </c>
      <c r="B17" s="11">
        <f>B7/(B9*8)</f>
        <v/>
      </c>
      <c r="C17" s="6" t="inlineStr">
        <is>
          <t>VND/giờ</t>
        </is>
      </c>
      <c r="D17" s="7" t="inlineStr">
        <is>
          <t>Quy đổi chi phí tiền mặt trả cho nhân viên trên mỗi giờ làm việc thực tế.</t>
        </is>
      </c>
    </row>
    <row r="18">
      <c r="A18" s="10" t="inlineStr">
        <is>
          <t>Chi phí trung bình mỗi giờ của chủ shop/quản lý</t>
        </is>
      </c>
      <c r="B18" s="11">
        <f>B13/(B9*8)</f>
        <v/>
      </c>
      <c r="C18" s="6" t="inlineStr">
        <is>
          <t>VND/giờ</t>
        </is>
      </c>
      <c r="D18" s="7" t="inlineStr">
        <is>
          <t>Giá trị quy đổi thời gian của nhà quản lý.</t>
        </is>
      </c>
    </row>
    <row r="19">
      <c r="A19" s="10" t="inlineStr">
        <is>
          <t>Chi phí thời gian đối soát dữ liệu của nhân sự hàng tháng</t>
        </is>
      </c>
      <c r="B19" s="11">
        <f>B6*B8*B9*B16</f>
        <v/>
      </c>
      <c r="C19" s="6" t="inlineStr">
        <is>
          <t>VND/tháng</t>
        </is>
      </c>
      <c r="D19" s="7" t="inlineStr">
        <is>
          <t>Tiền lương chi trả cho nhân viên chỉ để làm thao tác thủ công và nhập liệu.</t>
        </is>
      </c>
    </row>
    <row r="20">
      <c r="A20" s="10" t="inlineStr">
        <is>
          <t>Chi phí thời gian đối soát chéo của chủ shop hàng tháng</t>
        </is>
      </c>
      <c r="B20" s="11">
        <f>B14*B9*B17</f>
        <v/>
      </c>
      <c r="C20" s="6" t="inlineStr">
        <is>
          <t>VND/tháng</t>
        </is>
      </c>
      <c r="D20" s="7" t="inlineStr">
        <is>
          <t>Thiệt hại tài chính từ việc chủ shop bị cuốn vào các tác vụ vụn vặt cuối ngày.</t>
        </is>
      </c>
    </row>
    <row r="21">
      <c r="A21" s="10" t="inlineStr">
        <is>
          <t>Số lượng sai sót/lỗi nhập liệu phát sinh ước tính hàng tháng</t>
        </is>
      </c>
      <c r="B21" s="11">
        <f>B10*B11*B9</f>
        <v/>
      </c>
      <c r="C21" s="6" t="inlineStr">
        <is>
          <t>lỗi/tháng</t>
        </is>
      </c>
      <c r="D21" s="7" t="inlineStr">
        <is>
          <t>Ước tính số lỗi phát sinh dựa trên khối lượng giao dịch thực tế.</t>
        </is>
      </c>
    </row>
    <row r="22">
      <c r="A22" s="10" t="inlineStr">
        <is>
          <t>Thời gian lãng phí để tìm và khắc phục sai sót hàng tháng</t>
        </is>
      </c>
      <c r="B22" s="12">
        <f>B20*B12/60</f>
        <v/>
      </c>
      <c r="C22" s="6" t="inlineStr">
        <is>
          <t>giờ/tháng</t>
        </is>
      </c>
      <c r="D22" s="7" t="inlineStr">
        <is>
          <t>Tổng thời gian nhân viên phải ngừng việc chuyên môn để dò lỗi, sửa số liệu.</t>
        </is>
      </c>
    </row>
    <row r="23">
      <c r="A23" s="10" t="inlineStr">
        <is>
          <t>Chi phí khắc phục sai sót dữ liệu hàng tháng</t>
        </is>
      </c>
      <c r="B23" s="11">
        <f>B21*B16</f>
        <v/>
      </c>
      <c r="C23" s="6" t="inlineStr">
        <is>
          <t>VND/tháng</t>
        </is>
      </c>
      <c r="D23" s="7" t="inlineStr">
        <is>
          <t>Tiền lương hao phí trực tiếp trả cho thời gian tìm lỗi và sửa lỗi tính toán.</t>
        </is>
      </c>
    </row>
    <row r="25">
      <c r="A25" s="13" t="inlineStr">
        <is>
          <t>TỔNG CỘNG CHI PHÍ VẬN HÀNH ẨN HÀNG THÁNG</t>
        </is>
      </c>
      <c r="B25" s="14">
        <f>B18+B19+B22</f>
        <v/>
      </c>
      <c r="C25" s="15" t="inlineStr">
        <is>
          <t>VND/tháng</t>
        </is>
      </c>
      <c r="D25" s="13" t="inlineStr">
        <is>
          <t>Tổng tiền thất thoát lãng phí mỗi tháng từ thời gian đối soát và khắc phục sai sót.</t>
        </is>
      </c>
    </row>
    <row r="26">
      <c r="A26" s="16" t="inlineStr">
        <is>
          <t>Tổng số giờ làm việc bị lãng phí của cả shop hàng tháng</t>
        </is>
      </c>
      <c r="B26" s="17">
        <f>(B6*B8*B9)+B21+B14*B9</f>
        <v/>
      </c>
      <c r="C26" s="18" t="inlineStr">
        <is>
          <t>giờ/tháng</t>
        </is>
      </c>
      <c r="D26" s="16" t="inlineStr">
        <is>
          <t>Quỹ thời gian khổng lồ bị chôn vùi trong bảng tính, tương đương với 1 nhân sự làm việc toàn thời gian.</t>
        </is>
      </c>
    </row>
  </sheetData>
  <mergeCells count="2">
    <mergeCell ref="A5:D5"/>
    <mergeCell ref="A16:D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2026-06-15T05:19:15Z</dcterms:created>
  <dcterms:modified xmlns:dcterms="http://purl.org/dc/terms/" xmlns:xsi="http://www.w3.org/2001/XMLSchema-instance" xsi:type="dcterms:W3CDTF">2026-06-15T05:19:15Z</dcterms:modified>
</cp:coreProperties>
</file>